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ah\Documents\Tockenham PC\Tockenham Parish Council\Audit\Audit 2023\Publish\"/>
    </mc:Choice>
  </mc:AlternateContent>
  <xr:revisionPtr revIDLastSave="0" documentId="8_{E364F169-ADE7-4663-9089-66EE594748AA}" xr6:coauthVersionLast="47" xr6:coauthVersionMax="47" xr10:uidLastSave="{00000000-0000-0000-0000-000000000000}"/>
  <bookViews>
    <workbookView xWindow="-120" yWindow="-120" windowWidth="24240" windowHeight="13140" activeTab="2" xr2:uid="{2F82FA35-97E3-49BE-BF7F-95F920FEE64F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J17" i="2"/>
  <c r="J15" i="2"/>
  <c r="J13" i="2"/>
  <c r="J11" i="2"/>
  <c r="J9" i="2"/>
  <c r="J7" i="2"/>
  <c r="J5" i="2"/>
  <c r="M72" i="1"/>
  <c r="L61" i="1"/>
  <c r="K61" i="1"/>
  <c r="J61" i="1"/>
  <c r="I61" i="1"/>
  <c r="H61" i="1"/>
  <c r="G61" i="1"/>
  <c r="F61" i="1"/>
  <c r="D61" i="1"/>
  <c r="H70" i="1" s="1"/>
  <c r="H71" i="1" s="1"/>
  <c r="H74" i="1" s="1"/>
  <c r="E11" i="1"/>
  <c r="E61" i="1" s="1"/>
  <c r="N61" i="1" l="1"/>
</calcChain>
</file>

<file path=xl/sharedStrings.xml><?xml version="1.0" encoding="utf-8"?>
<sst xmlns="http://schemas.openxmlformats.org/spreadsheetml/2006/main" count="114" uniqueCount="98">
  <si>
    <t>Income and Expenditure 2022 - 2023</t>
  </si>
  <si>
    <t>As at:</t>
  </si>
  <si>
    <t>Community Led Plan</t>
  </si>
  <si>
    <t>Date</t>
  </si>
  <si>
    <t>Ref</t>
  </si>
  <si>
    <t>Payment to</t>
  </si>
  <si>
    <t>Amount</t>
  </si>
  <si>
    <t>Other</t>
  </si>
  <si>
    <t>Salary</t>
  </si>
  <si>
    <t>HMRC</t>
  </si>
  <si>
    <t>Clerk</t>
  </si>
  <si>
    <t>Stationery</t>
  </si>
  <si>
    <t>Donations</t>
  </si>
  <si>
    <t>VAT</t>
  </si>
  <si>
    <t>BACs 56</t>
  </si>
  <si>
    <t>Signage</t>
  </si>
  <si>
    <t>Kevin Woolnough</t>
  </si>
  <si>
    <t>TEEC</t>
  </si>
  <si>
    <t>WALC</t>
  </si>
  <si>
    <t>Clerk Salary</t>
  </si>
  <si>
    <t>Shed</t>
  </si>
  <si>
    <t>Keysafe</t>
  </si>
  <si>
    <t>Trough</t>
  </si>
  <si>
    <t>No Dogs Signage</t>
  </si>
  <si>
    <t>Additional insurance</t>
  </si>
  <si>
    <t>Petrol for lawnmower</t>
  </si>
  <si>
    <t>Refreshments for litter pick</t>
  </si>
  <si>
    <t>Anne Duffield</t>
  </si>
  <si>
    <t>J Marshall</t>
  </si>
  <si>
    <t>Clerk's salary</t>
  </si>
  <si>
    <t>The Wood Workshop</t>
  </si>
  <si>
    <t>HMRC Clerk</t>
  </si>
  <si>
    <t>Clerk Salary Sept 22</t>
  </si>
  <si>
    <t>HMRC for Sept 22</t>
  </si>
  <si>
    <t xml:space="preserve">Clerk Salary </t>
  </si>
  <si>
    <t>Dictaphone</t>
  </si>
  <si>
    <t>Poppy Wreath</t>
  </si>
  <si>
    <t>Notice Board repair</t>
  </si>
  <si>
    <t>ICO registration renewal</t>
  </si>
  <si>
    <t>Julie Marshall</t>
  </si>
  <si>
    <t>Mr N.P. Harvey</t>
  </si>
  <si>
    <t>Fire extinguisher</t>
  </si>
  <si>
    <t>JM</t>
  </si>
  <si>
    <t>Petrol for mower</t>
  </si>
  <si>
    <t>DK</t>
  </si>
  <si>
    <t>AEDdonate</t>
  </si>
  <si>
    <t>New Defibrilator</t>
  </si>
  <si>
    <t>Clerk Training</t>
  </si>
  <si>
    <t>Community First Ins.</t>
  </si>
  <si>
    <t>Total</t>
  </si>
  <si>
    <t>Balance Bfwd from 2021/2022 1st April 2022</t>
  </si>
  <si>
    <t>Income</t>
  </si>
  <si>
    <t>Precept</t>
  </si>
  <si>
    <t>Income Precept</t>
  </si>
  <si>
    <t>Tree Stake L&amp;B PC</t>
  </si>
  <si>
    <t>Fund raising</t>
  </si>
  <si>
    <t>Donation</t>
  </si>
  <si>
    <t>VAT Refund</t>
  </si>
  <si>
    <t>VAT refund</t>
  </si>
  <si>
    <t>Expenditure</t>
  </si>
  <si>
    <t>Village Fair</t>
  </si>
  <si>
    <t xml:space="preserve">Balance cfwd   </t>
  </si>
  <si>
    <t xml:space="preserve">Agrees Bank Balance </t>
  </si>
  <si>
    <t>Variance Report 22-23</t>
  </si>
  <si>
    <t>Tockenham Parish Council</t>
  </si>
  <si>
    <t>1. Ba;lance Brought Forward</t>
  </si>
  <si>
    <t>21/22</t>
  </si>
  <si>
    <t>22/23</t>
  </si>
  <si>
    <t>2. Precept</t>
  </si>
  <si>
    <t>3. Total other recepts</t>
  </si>
  <si>
    <t>4. Staff Costs</t>
  </si>
  <si>
    <t>5. Loan Interest/Capital Repayment</t>
  </si>
  <si>
    <t>6. All other paments</t>
  </si>
  <si>
    <t>7. Balance carried forward</t>
  </si>
  <si>
    <t>8. Total Cash and Short Term Investments</t>
  </si>
  <si>
    <t>9. Total Fixed Assets and Other Long term investments</t>
  </si>
  <si>
    <t>10. Total Borrowings</t>
  </si>
  <si>
    <t>Variance</t>
  </si>
  <si>
    <t>£</t>
  </si>
  <si>
    <t>Explaination Required?</t>
  </si>
  <si>
    <t>Agrees year end bank reconciliation</t>
  </si>
  <si>
    <t>Increase in precept to cover higher costs and new shed.</t>
  </si>
  <si>
    <t>Donations, money raised and transfer from Village Fair committee</t>
  </si>
  <si>
    <t>Increase in annual pay as award by Wiltshire Council</t>
  </si>
  <si>
    <t>Cost of shed and new lawn mower</t>
  </si>
  <si>
    <t>Variance explaination not required</t>
  </si>
  <si>
    <t>Includes shed and all play equipment and benches/tables.</t>
  </si>
  <si>
    <t>Office Contents - restricted to clerk's home only</t>
  </si>
  <si>
    <t xml:space="preserve">Storage Shed </t>
  </si>
  <si>
    <t>Bus Shelter</t>
  </si>
  <si>
    <t xml:space="preserve">4 Public Seats </t>
  </si>
  <si>
    <t xml:space="preserve">Play Equipment </t>
  </si>
  <si>
    <t>2 Lawn Mowers</t>
  </si>
  <si>
    <t xml:space="preserve">2 Picnic Benches </t>
  </si>
  <si>
    <t>War Memorial</t>
  </si>
  <si>
    <t xml:space="preserve">Notice Boards </t>
  </si>
  <si>
    <t xml:space="preserve">Oak Book Store </t>
  </si>
  <si>
    <t>Tockenham Parish Council - Asset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</si>
</sst>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d/m/yyyy"/>
    <numFmt numFmtId="165" formatCode="\£#,##0.00"/>
    <numFmt numFmtId="166" formatCode="&quot;£&quot;#,##0.00"/>
    <numFmt numFmtId="167" formatCode="[$£-809]#,##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0" fontId="3" fillId="2" borderId="0" xfId="0" applyFont="1" applyFill="1"/>
    <xf numFmtId="8" fontId="0" fillId="2" borderId="0" xfId="0" applyNumberFormat="1" applyFill="1" applyAlignment="1">
      <alignment horizontal="center"/>
    </xf>
    <xf numFmtId="8" fontId="0" fillId="2" borderId="0" xfId="0" applyNumberFormat="1" applyFill="1"/>
    <xf numFmtId="166" fontId="0" fillId="0" borderId="0" xfId="0" applyNumberFormat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7" fontId="3" fillId="2" borderId="0" xfId="0" applyNumberFormat="1" applyFont="1" applyFill="1"/>
    <xf numFmtId="167" fontId="4" fillId="2" borderId="0" xfId="0" applyNumberFormat="1" applyFont="1" applyFill="1"/>
    <xf numFmtId="166" fontId="0" fillId="0" borderId="0" xfId="0" applyNumberFormat="1"/>
    <xf numFmtId="164" fontId="3" fillId="0" borderId="0" xfId="0" applyNumberFormat="1" applyFont="1"/>
    <xf numFmtId="0" fontId="3" fillId="0" borderId="0" xfId="0" applyFont="1"/>
    <xf numFmtId="166" fontId="3" fillId="0" borderId="0" xfId="0" applyNumberFormat="1" applyFont="1" applyAlignment="1">
      <alignment horizontal="center"/>
    </xf>
    <xf numFmtId="14" fontId="0" fillId="0" borderId="0" xfId="0" applyNumberFormat="1"/>
    <xf numFmtId="166" fontId="5" fillId="0" borderId="0" xfId="0" applyNumberFormat="1" applyFont="1"/>
    <xf numFmtId="0" fontId="0" fillId="0" borderId="0" xfId="0" applyAlignment="1">
      <alignment horizontal="left"/>
    </xf>
    <xf numFmtId="166" fontId="6" fillId="0" borderId="0" xfId="0" applyNumberFormat="1" applyFont="1"/>
    <xf numFmtId="14" fontId="0" fillId="0" borderId="0" xfId="0" applyNumberFormat="1" applyAlignment="1">
      <alignment horizontal="left"/>
    </xf>
    <xf numFmtId="0" fontId="7" fillId="0" borderId="1" xfId="0" applyFont="1" applyBorder="1"/>
    <xf numFmtId="166" fontId="0" fillId="2" borderId="1" xfId="0" applyNumberFormat="1" applyFill="1" applyBorder="1"/>
    <xf numFmtId="166" fontId="7" fillId="2" borderId="0" xfId="0" applyNumberFormat="1" applyFont="1" applyFill="1"/>
    <xf numFmtId="166" fontId="8" fillId="2" borderId="0" xfId="0" applyNumberFormat="1" applyFont="1" applyFill="1"/>
    <xf numFmtId="8" fontId="7" fillId="0" borderId="0" xfId="0" applyNumberFormat="1" applyFont="1" applyAlignment="1">
      <alignment horizontal="center"/>
    </xf>
    <xf numFmtId="0" fontId="9" fillId="0" borderId="0" xfId="0" applyFont="1"/>
    <xf numFmtId="166" fontId="10" fillId="2" borderId="0" xfId="0" applyNumberFormat="1" applyFont="1" applyFill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0" xfId="0" applyNumberFormat="1" applyFont="1"/>
    <xf numFmtId="0" fontId="10" fillId="2" borderId="0" xfId="0" applyFont="1" applyFill="1"/>
    <xf numFmtId="8" fontId="7" fillId="0" borderId="1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DAF18-518E-41FA-82DF-E6D153E423DF}">
  <dimension ref="A1:Z91"/>
  <sheetViews>
    <sheetView workbookViewId="0">
      <selection activeCell="L16" sqref="L16"/>
    </sheetView>
  </sheetViews>
  <sheetFormatPr defaultRowHeight="15" x14ac:dyDescent="0.25"/>
  <cols>
    <col min="1" max="1" width="11.5703125" customWidth="1"/>
    <col min="2" max="2" width="11" customWidth="1"/>
    <col min="3" max="3" width="23.85546875" customWidth="1"/>
    <col min="4" max="4" width="11.28515625" style="5" customWidth="1"/>
    <col min="5" max="5" width="10.85546875" style="6" customWidth="1"/>
    <col min="6" max="6" width="11.140625" style="6" customWidth="1"/>
    <col min="7" max="7" width="13" style="6" customWidth="1"/>
    <col min="8" max="8" width="11.7109375" style="6" customWidth="1"/>
    <col min="9" max="9" width="13.42578125" customWidth="1"/>
    <col min="10" max="10" width="15.85546875" customWidth="1"/>
    <col min="11" max="11" width="11" customWidth="1"/>
    <col min="13" max="13" width="12.5703125" customWidth="1"/>
    <col min="14" max="14" width="10.140625" bestFit="1" customWidth="1"/>
    <col min="16" max="16" width="10.140625" bestFit="1" customWidth="1"/>
  </cols>
  <sheetData>
    <row r="1" spans="1:26" s="1" customFormat="1" ht="15.75" x14ac:dyDescent="0.25">
      <c r="A1" s="1" t="s">
        <v>0</v>
      </c>
      <c r="D1" s="2"/>
      <c r="E1" s="3"/>
      <c r="F1" s="3" t="s">
        <v>1</v>
      </c>
      <c r="G1" s="4">
        <v>45016</v>
      </c>
      <c r="H1" s="3"/>
    </row>
    <row r="3" spans="1:26" x14ac:dyDescent="0.25">
      <c r="J3" s="47" t="s">
        <v>2</v>
      </c>
    </row>
    <row r="4" spans="1:26" ht="15.75" customHeight="1" x14ac:dyDescent="0.25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47"/>
      <c r="K4" s="7" t="s">
        <v>12</v>
      </c>
      <c r="L4" s="7" t="s">
        <v>13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6" spans="1:26" s="5" customFormat="1" ht="15.75" customHeight="1" x14ac:dyDescent="0.25">
      <c r="A6" s="9"/>
      <c r="C6" s="10"/>
      <c r="D6" s="11"/>
      <c r="E6" s="11"/>
      <c r="F6" s="11"/>
      <c r="G6" s="11"/>
      <c r="H6" s="11"/>
      <c r="I6" s="12"/>
      <c r="J6" s="12"/>
      <c r="K6" s="12"/>
      <c r="L6" s="12"/>
      <c r="M6" s="13"/>
    </row>
    <row r="7" spans="1:26" s="5" customFormat="1" ht="15.75" customHeight="1" x14ac:dyDescent="0.25">
      <c r="A7" s="9"/>
      <c r="C7" s="10"/>
      <c r="D7" s="14"/>
      <c r="E7" s="11"/>
      <c r="F7" s="11"/>
      <c r="G7" s="11"/>
      <c r="H7" s="11"/>
      <c r="I7" s="12"/>
      <c r="J7" s="15"/>
      <c r="K7" s="12"/>
      <c r="L7" s="12"/>
      <c r="M7" s="13"/>
    </row>
    <row r="8" spans="1:26" s="5" customFormat="1" ht="15.75" customHeight="1" x14ac:dyDescent="0.25">
      <c r="A8" s="9">
        <v>44642</v>
      </c>
      <c r="B8" s="5" t="s">
        <v>14</v>
      </c>
      <c r="C8" s="10" t="s">
        <v>15</v>
      </c>
      <c r="D8" s="16">
        <v>340.75</v>
      </c>
      <c r="E8" s="11">
        <v>340.75</v>
      </c>
      <c r="F8" s="11"/>
      <c r="G8" s="11"/>
      <c r="H8" s="17"/>
      <c r="I8" s="12"/>
      <c r="J8" s="12"/>
      <c r="K8" s="12"/>
      <c r="L8" s="12"/>
      <c r="M8" s="18"/>
      <c r="N8" s="19"/>
    </row>
    <row r="9" spans="1:26" x14ac:dyDescent="0.25">
      <c r="D9" s="20"/>
      <c r="E9" s="16"/>
      <c r="F9" s="16"/>
      <c r="G9" s="16"/>
      <c r="H9" s="16"/>
      <c r="I9" s="20"/>
      <c r="J9" s="20"/>
      <c r="K9" s="20"/>
      <c r="L9" s="20"/>
    </row>
    <row r="10" spans="1:26" x14ac:dyDescent="0.25">
      <c r="A10" s="21">
        <v>44663</v>
      </c>
      <c r="C10" s="22" t="s">
        <v>16</v>
      </c>
      <c r="D10" s="23">
        <v>59.99</v>
      </c>
      <c r="E10" s="16"/>
      <c r="F10" s="16"/>
      <c r="G10" s="16"/>
      <c r="H10" s="16"/>
      <c r="I10" s="20"/>
      <c r="J10" s="20">
        <v>59.99</v>
      </c>
      <c r="K10" s="20"/>
      <c r="L10" s="20"/>
    </row>
    <row r="11" spans="1:26" x14ac:dyDescent="0.25">
      <c r="A11" s="21">
        <v>44663</v>
      </c>
      <c r="C11" s="22" t="s">
        <v>17</v>
      </c>
      <c r="D11" s="23">
        <v>144</v>
      </c>
      <c r="E11" s="16">
        <f>SUM(D11-L11)</f>
        <v>120</v>
      </c>
      <c r="F11" s="16"/>
      <c r="G11" s="16"/>
      <c r="H11" s="16"/>
      <c r="I11" s="20"/>
      <c r="J11" s="20"/>
      <c r="K11" s="20"/>
      <c r="L11" s="20">
        <v>24</v>
      </c>
    </row>
    <row r="12" spans="1:26" x14ac:dyDescent="0.25">
      <c r="A12" s="21">
        <v>44663</v>
      </c>
      <c r="C12" s="22" t="s">
        <v>18</v>
      </c>
      <c r="D12" s="23">
        <v>96.72</v>
      </c>
      <c r="E12" s="16">
        <v>96.72</v>
      </c>
      <c r="F12" s="16"/>
      <c r="G12" s="16"/>
      <c r="H12" s="16"/>
      <c r="I12" s="20"/>
      <c r="J12" s="20"/>
      <c r="K12" s="20"/>
      <c r="L12" s="20"/>
    </row>
    <row r="13" spans="1:26" x14ac:dyDescent="0.25">
      <c r="D13" s="20"/>
      <c r="E13" s="16"/>
      <c r="F13" s="16"/>
      <c r="G13" s="16"/>
      <c r="H13" s="16"/>
      <c r="I13" s="20"/>
      <c r="J13" s="20"/>
      <c r="K13" s="20"/>
      <c r="L13" s="20"/>
    </row>
    <row r="14" spans="1:26" x14ac:dyDescent="0.25">
      <c r="A14" s="24">
        <v>44691</v>
      </c>
      <c r="C14" t="s">
        <v>19</v>
      </c>
      <c r="D14" s="16">
        <v>243</v>
      </c>
      <c r="E14" s="16"/>
      <c r="F14" s="16">
        <v>243</v>
      </c>
      <c r="G14" s="16"/>
      <c r="H14" s="16"/>
      <c r="I14" s="20"/>
      <c r="J14" s="20"/>
      <c r="K14" s="20"/>
      <c r="L14" s="20"/>
    </row>
    <row r="15" spans="1:26" x14ac:dyDescent="0.25">
      <c r="A15" s="24">
        <v>44691</v>
      </c>
      <c r="C15" t="s">
        <v>9</v>
      </c>
      <c r="D15" s="16">
        <v>60.6</v>
      </c>
      <c r="E15" s="16"/>
      <c r="F15" s="16"/>
      <c r="G15" s="16">
        <v>60.6</v>
      </c>
      <c r="H15" s="16"/>
      <c r="I15" s="20"/>
      <c r="J15" s="20"/>
      <c r="K15" s="20"/>
      <c r="L15" s="20"/>
    </row>
    <row r="16" spans="1:26" x14ac:dyDescent="0.25">
      <c r="A16" s="24">
        <v>44691</v>
      </c>
      <c r="C16" t="s">
        <v>20</v>
      </c>
      <c r="D16" s="16">
        <v>4080</v>
      </c>
      <c r="E16" s="16"/>
      <c r="F16" s="16"/>
      <c r="G16" s="16"/>
      <c r="H16" s="16"/>
      <c r="I16" s="20"/>
      <c r="J16" s="20">
        <v>4080</v>
      </c>
      <c r="K16" s="20"/>
      <c r="L16" s="25"/>
    </row>
    <row r="17" spans="1:12" x14ac:dyDescent="0.25">
      <c r="A17" s="24">
        <v>44691</v>
      </c>
      <c r="C17" t="s">
        <v>21</v>
      </c>
      <c r="D17" s="16">
        <v>25</v>
      </c>
      <c r="E17" s="16"/>
      <c r="F17" s="16"/>
      <c r="G17" s="16"/>
      <c r="H17" s="16"/>
      <c r="I17" s="20"/>
      <c r="J17" s="20">
        <v>25</v>
      </c>
      <c r="K17" s="20"/>
      <c r="L17" s="20"/>
    </row>
    <row r="18" spans="1:12" x14ac:dyDescent="0.25">
      <c r="A18" s="24">
        <v>44691</v>
      </c>
      <c r="C18" t="s">
        <v>22</v>
      </c>
      <c r="D18" s="16">
        <v>38.5</v>
      </c>
      <c r="E18" s="16"/>
      <c r="F18" s="16"/>
      <c r="G18" s="16"/>
      <c r="H18" s="16"/>
      <c r="I18" s="20"/>
      <c r="J18" s="20">
        <v>38.5</v>
      </c>
      <c r="K18" s="20"/>
      <c r="L18" s="20"/>
    </row>
    <row r="19" spans="1:12" x14ac:dyDescent="0.25">
      <c r="A19" s="24">
        <v>44691</v>
      </c>
      <c r="C19" t="s">
        <v>23</v>
      </c>
      <c r="D19" s="16">
        <v>20</v>
      </c>
      <c r="E19" s="16"/>
      <c r="F19" s="16"/>
      <c r="G19" s="16"/>
      <c r="H19" s="16"/>
      <c r="I19" s="20"/>
      <c r="J19" s="20">
        <v>20</v>
      </c>
      <c r="K19" s="20"/>
      <c r="L19" s="20"/>
    </row>
    <row r="20" spans="1:12" x14ac:dyDescent="0.25">
      <c r="A20" s="24">
        <v>44691</v>
      </c>
      <c r="C20" t="s">
        <v>24</v>
      </c>
      <c r="D20" s="16">
        <v>36</v>
      </c>
      <c r="E20" s="16"/>
      <c r="F20" s="16"/>
      <c r="G20" s="16"/>
      <c r="H20" s="16"/>
      <c r="I20" s="20"/>
      <c r="J20" s="20">
        <v>36</v>
      </c>
      <c r="K20" s="20"/>
      <c r="L20" s="20"/>
    </row>
    <row r="21" spans="1:12" x14ac:dyDescent="0.25">
      <c r="A21" s="24">
        <v>44691</v>
      </c>
      <c r="C21" t="s">
        <v>25</v>
      </c>
      <c r="D21" s="16">
        <v>10.14</v>
      </c>
      <c r="E21" s="16"/>
      <c r="F21" s="16"/>
      <c r="G21" s="16"/>
      <c r="H21" s="16"/>
      <c r="I21" s="20"/>
      <c r="J21" s="20">
        <v>10.14</v>
      </c>
      <c r="K21" s="20"/>
      <c r="L21" s="20"/>
    </row>
    <row r="22" spans="1:12" x14ac:dyDescent="0.25">
      <c r="A22" s="24">
        <v>44691</v>
      </c>
      <c r="C22" t="s">
        <v>26</v>
      </c>
      <c r="D22" s="16">
        <v>2.4500000000000002</v>
      </c>
      <c r="E22" s="16">
        <v>2.4500000000000002</v>
      </c>
      <c r="F22" s="16"/>
      <c r="G22" s="16"/>
      <c r="H22" s="16"/>
      <c r="I22" s="20"/>
      <c r="J22" s="20"/>
      <c r="K22" s="20"/>
      <c r="L22" s="20"/>
    </row>
    <row r="23" spans="1:12" x14ac:dyDescent="0.25">
      <c r="D23" s="16"/>
      <c r="E23" s="16"/>
      <c r="F23" s="16"/>
      <c r="G23" s="16"/>
      <c r="H23" s="16"/>
      <c r="I23" s="20"/>
      <c r="J23" s="20"/>
      <c r="K23" s="20"/>
      <c r="L23" s="20"/>
    </row>
    <row r="24" spans="1:12" x14ac:dyDescent="0.25">
      <c r="A24" s="24">
        <v>44747</v>
      </c>
      <c r="C24" t="s">
        <v>27</v>
      </c>
      <c r="D24" s="16">
        <v>60</v>
      </c>
      <c r="E24" s="16">
        <v>60</v>
      </c>
      <c r="F24" s="16"/>
      <c r="G24" s="16"/>
      <c r="H24" s="16"/>
      <c r="I24" s="20"/>
      <c r="J24" s="20"/>
      <c r="K24" s="20"/>
      <c r="L24" s="20"/>
    </row>
    <row r="25" spans="1:12" x14ac:dyDescent="0.25">
      <c r="A25" s="24">
        <v>44747</v>
      </c>
      <c r="C25" t="s">
        <v>28</v>
      </c>
      <c r="D25" s="16">
        <v>30</v>
      </c>
      <c r="E25" s="16"/>
      <c r="F25" s="16"/>
      <c r="G25" s="16"/>
      <c r="H25" s="16"/>
      <c r="I25" s="20"/>
      <c r="J25" s="20">
        <v>30</v>
      </c>
      <c r="K25" s="20"/>
      <c r="L25" s="20"/>
    </row>
    <row r="26" spans="1:12" x14ac:dyDescent="0.25">
      <c r="A26" s="24">
        <v>44747</v>
      </c>
      <c r="C26" t="s">
        <v>28</v>
      </c>
      <c r="D26" s="16">
        <v>25</v>
      </c>
      <c r="E26" s="16"/>
      <c r="F26" s="16"/>
      <c r="G26" s="16"/>
      <c r="H26" s="16"/>
      <c r="I26" s="20"/>
      <c r="J26" s="20">
        <v>25</v>
      </c>
      <c r="K26" s="20"/>
      <c r="L26" s="20"/>
    </row>
    <row r="27" spans="1:12" x14ac:dyDescent="0.25">
      <c r="A27" s="24">
        <v>44747</v>
      </c>
      <c r="C27" t="s">
        <v>28</v>
      </c>
      <c r="D27" s="16">
        <v>124.04</v>
      </c>
      <c r="E27" s="16"/>
      <c r="F27" s="16"/>
      <c r="G27" s="16"/>
      <c r="H27" s="16"/>
      <c r="J27" s="20">
        <v>124.04</v>
      </c>
      <c r="K27" s="20"/>
      <c r="L27" s="20"/>
    </row>
    <row r="28" spans="1:12" x14ac:dyDescent="0.25">
      <c r="A28" s="24">
        <v>44747</v>
      </c>
      <c r="C28" t="s">
        <v>10</v>
      </c>
      <c r="D28" s="16">
        <v>1.05</v>
      </c>
      <c r="E28" s="16"/>
      <c r="F28" s="16"/>
      <c r="G28" s="16"/>
      <c r="H28" s="16"/>
      <c r="I28" s="20">
        <v>1.05</v>
      </c>
      <c r="K28" s="20"/>
      <c r="L28" s="20"/>
    </row>
    <row r="29" spans="1:12" x14ac:dyDescent="0.25">
      <c r="A29" s="24">
        <v>44747</v>
      </c>
      <c r="C29" t="s">
        <v>10</v>
      </c>
      <c r="D29" s="16">
        <v>23.42</v>
      </c>
      <c r="E29" s="16"/>
      <c r="F29" s="16"/>
      <c r="G29" s="16"/>
      <c r="H29" s="16"/>
      <c r="I29" s="20">
        <v>23.42</v>
      </c>
      <c r="J29" s="20"/>
      <c r="K29" s="20"/>
      <c r="L29" s="20"/>
    </row>
    <row r="30" spans="1:12" x14ac:dyDescent="0.25">
      <c r="A30" s="24">
        <v>44747</v>
      </c>
      <c r="C30" t="s">
        <v>29</v>
      </c>
      <c r="D30" s="16">
        <v>285</v>
      </c>
      <c r="E30" s="16"/>
      <c r="F30" s="16">
        <v>285</v>
      </c>
      <c r="G30" s="16"/>
      <c r="H30" s="16"/>
      <c r="I30" s="20"/>
      <c r="J30" s="20"/>
      <c r="K30" s="20"/>
      <c r="L30" s="20"/>
    </row>
    <row r="31" spans="1:12" x14ac:dyDescent="0.25">
      <c r="D31"/>
    </row>
    <row r="32" spans="1:12" x14ac:dyDescent="0.25">
      <c r="A32" s="24">
        <v>44777</v>
      </c>
      <c r="C32" t="s">
        <v>30</v>
      </c>
      <c r="D32" s="16">
        <v>329</v>
      </c>
      <c r="E32" s="16"/>
      <c r="F32" s="16"/>
      <c r="G32" s="16"/>
      <c r="H32" s="16"/>
      <c r="I32" s="20"/>
      <c r="J32" s="20">
        <v>329</v>
      </c>
      <c r="K32" s="20"/>
      <c r="L32" s="20"/>
    </row>
    <row r="33" spans="1:12" x14ac:dyDescent="0.25">
      <c r="A33" s="24"/>
      <c r="C33" t="s">
        <v>31</v>
      </c>
      <c r="D33" s="16">
        <v>69.2</v>
      </c>
      <c r="E33" s="16"/>
      <c r="F33" s="16"/>
      <c r="G33" s="16">
        <v>69.2</v>
      </c>
      <c r="H33" s="16"/>
      <c r="I33" s="20"/>
      <c r="J33" s="20"/>
      <c r="K33" s="20"/>
      <c r="L33" s="20"/>
    </row>
    <row r="34" spans="1:12" x14ac:dyDescent="0.25">
      <c r="A34" s="24"/>
      <c r="D34" s="16"/>
      <c r="E34" s="16"/>
      <c r="F34" s="16"/>
      <c r="G34" s="16"/>
      <c r="H34" s="16"/>
      <c r="I34" s="20"/>
      <c r="J34" s="20"/>
      <c r="K34" s="20"/>
      <c r="L34" s="20"/>
    </row>
    <row r="35" spans="1:12" x14ac:dyDescent="0.25">
      <c r="A35" s="24">
        <v>44810</v>
      </c>
      <c r="C35" t="s">
        <v>32</v>
      </c>
      <c r="D35" s="20">
        <v>240</v>
      </c>
      <c r="E35" s="16"/>
      <c r="F35" s="16">
        <v>240</v>
      </c>
      <c r="G35" s="16"/>
      <c r="H35" s="16"/>
      <c r="I35" s="20"/>
      <c r="J35" s="20"/>
      <c r="K35" s="20"/>
      <c r="L35" s="20"/>
    </row>
    <row r="36" spans="1:12" x14ac:dyDescent="0.25">
      <c r="A36" s="24">
        <v>44810</v>
      </c>
      <c r="C36" t="s">
        <v>33</v>
      </c>
      <c r="D36" s="20">
        <v>62.2</v>
      </c>
      <c r="E36" s="16">
        <v>62.2</v>
      </c>
      <c r="F36" s="16"/>
      <c r="G36" s="16"/>
      <c r="H36" s="16"/>
      <c r="I36" s="20"/>
      <c r="J36" s="20"/>
      <c r="K36" s="20"/>
      <c r="L36" s="20"/>
    </row>
    <row r="37" spans="1:12" x14ac:dyDescent="0.25">
      <c r="A37" s="24">
        <v>44875</v>
      </c>
      <c r="C37" s="26" t="s">
        <v>9</v>
      </c>
      <c r="D37" s="16">
        <v>62</v>
      </c>
      <c r="E37" s="16"/>
      <c r="F37" s="16"/>
      <c r="G37" s="16">
        <v>62</v>
      </c>
      <c r="H37" s="16"/>
      <c r="I37" s="20"/>
      <c r="J37" s="20"/>
      <c r="K37" s="20"/>
      <c r="L37" s="20"/>
    </row>
    <row r="38" spans="1:12" x14ac:dyDescent="0.25">
      <c r="A38" s="24">
        <v>44875</v>
      </c>
      <c r="C38" s="26" t="s">
        <v>34</v>
      </c>
      <c r="D38" s="16">
        <v>248.8</v>
      </c>
      <c r="E38" s="16"/>
      <c r="F38" s="16">
        <v>248.8</v>
      </c>
      <c r="G38" s="16"/>
      <c r="H38" s="16"/>
      <c r="I38" s="20"/>
      <c r="J38" s="20"/>
      <c r="K38" s="20"/>
      <c r="L38" s="20"/>
    </row>
    <row r="39" spans="1:12" x14ac:dyDescent="0.25">
      <c r="A39" s="24">
        <v>44875</v>
      </c>
      <c r="C39" s="26" t="s">
        <v>35</v>
      </c>
      <c r="D39" s="6">
        <v>35.99</v>
      </c>
      <c r="E39" s="16"/>
      <c r="F39" s="16"/>
      <c r="G39" s="16"/>
      <c r="H39" s="16"/>
      <c r="I39" s="20">
        <v>35.99</v>
      </c>
      <c r="J39" s="20"/>
      <c r="K39" s="20"/>
      <c r="L39" s="20"/>
    </row>
    <row r="40" spans="1:12" x14ac:dyDescent="0.25">
      <c r="A40" s="24">
        <v>44875</v>
      </c>
      <c r="C40" s="26" t="s">
        <v>36</v>
      </c>
      <c r="D40" s="16">
        <v>25</v>
      </c>
      <c r="E40" s="16"/>
      <c r="F40" s="16"/>
      <c r="G40" s="16"/>
      <c r="H40" s="16"/>
      <c r="I40" s="20"/>
      <c r="J40" s="20">
        <v>25</v>
      </c>
      <c r="K40" s="20"/>
      <c r="L40" s="20"/>
    </row>
    <row r="41" spans="1:12" x14ac:dyDescent="0.25">
      <c r="A41" s="24">
        <v>44875</v>
      </c>
      <c r="C41" s="26" t="s">
        <v>37</v>
      </c>
      <c r="D41" s="16">
        <v>465</v>
      </c>
      <c r="E41" s="16"/>
      <c r="F41" s="16"/>
      <c r="G41" s="16"/>
      <c r="H41" s="16"/>
      <c r="I41" s="20"/>
      <c r="J41" s="20">
        <v>465</v>
      </c>
      <c r="K41" s="20"/>
      <c r="L41" s="27"/>
    </row>
    <row r="42" spans="1:12" x14ac:dyDescent="0.25">
      <c r="C42" s="6"/>
      <c r="D42" s="6"/>
      <c r="E42" s="16"/>
      <c r="F42" s="16"/>
      <c r="G42" s="16"/>
      <c r="H42" s="16"/>
      <c r="I42" s="20"/>
      <c r="J42" s="20"/>
      <c r="K42" s="20"/>
      <c r="L42" s="20"/>
    </row>
    <row r="43" spans="1:12" x14ac:dyDescent="0.25">
      <c r="A43" s="24">
        <v>44894</v>
      </c>
      <c r="C43" s="6" t="s">
        <v>38</v>
      </c>
      <c r="D43" s="16">
        <v>35</v>
      </c>
      <c r="E43" s="16">
        <v>35</v>
      </c>
      <c r="F43" s="16"/>
      <c r="G43" s="16"/>
      <c r="H43" s="16"/>
      <c r="I43" s="20"/>
      <c r="J43" s="20"/>
      <c r="K43" s="20"/>
      <c r="L43" s="20"/>
    </row>
    <row r="44" spans="1:12" x14ac:dyDescent="0.25">
      <c r="A44" s="24"/>
      <c r="C44" s="6"/>
      <c r="D44" s="16"/>
      <c r="E44" s="16"/>
      <c r="F44" s="16"/>
      <c r="G44" s="16"/>
      <c r="H44" s="16"/>
      <c r="I44" s="20"/>
      <c r="J44" s="20"/>
      <c r="K44" s="20"/>
      <c r="L44" s="20"/>
    </row>
    <row r="45" spans="1:12" x14ac:dyDescent="0.25">
      <c r="A45" s="24">
        <v>44936</v>
      </c>
      <c r="C45" s="6" t="s">
        <v>9</v>
      </c>
      <c r="D45" s="16">
        <v>71.400000000000006</v>
      </c>
      <c r="E45" s="16"/>
      <c r="F45" s="16"/>
      <c r="G45" s="16">
        <v>71.400000000000006</v>
      </c>
      <c r="H45" s="16"/>
      <c r="I45" s="20"/>
      <c r="J45" s="20"/>
      <c r="K45" s="20"/>
      <c r="L45" s="20"/>
    </row>
    <row r="46" spans="1:12" x14ac:dyDescent="0.25">
      <c r="A46" s="24">
        <v>44936</v>
      </c>
      <c r="C46" s="6" t="s">
        <v>34</v>
      </c>
      <c r="D46" s="16">
        <v>285.39999999999998</v>
      </c>
      <c r="E46" s="16"/>
      <c r="F46" s="16">
        <v>285.39999999999998</v>
      </c>
      <c r="G46" s="16"/>
      <c r="H46" s="16"/>
      <c r="I46" s="20"/>
      <c r="J46" s="20"/>
      <c r="K46" s="20"/>
      <c r="L46" s="20"/>
    </row>
    <row r="47" spans="1:12" x14ac:dyDescent="0.25">
      <c r="A47" s="24">
        <v>44936</v>
      </c>
      <c r="C47" s="6" t="s">
        <v>39</v>
      </c>
      <c r="D47" s="16">
        <v>37.6</v>
      </c>
      <c r="E47" s="16"/>
      <c r="F47" s="16"/>
      <c r="G47" s="16"/>
      <c r="H47" s="16"/>
      <c r="I47" s="20"/>
      <c r="J47" s="20">
        <v>37.6</v>
      </c>
      <c r="K47" s="20"/>
      <c r="L47" s="20"/>
    </row>
    <row r="48" spans="1:12" x14ac:dyDescent="0.25">
      <c r="A48" s="24"/>
      <c r="B48" s="6"/>
      <c r="C48" s="16"/>
      <c r="D48" s="16"/>
      <c r="E48" s="16"/>
      <c r="F48" s="16"/>
      <c r="G48" s="16"/>
      <c r="H48" s="16"/>
      <c r="I48" s="20"/>
      <c r="J48" s="20"/>
      <c r="K48" s="20"/>
      <c r="L48" s="20"/>
    </row>
    <row r="49" spans="1:15" x14ac:dyDescent="0.25">
      <c r="A49" s="28">
        <v>44958</v>
      </c>
      <c r="C49" s="6" t="s">
        <v>40</v>
      </c>
      <c r="D49" s="16">
        <v>35</v>
      </c>
      <c r="E49" s="16"/>
      <c r="F49" s="16"/>
      <c r="G49" s="16"/>
      <c r="H49" s="16"/>
      <c r="I49" s="20"/>
      <c r="J49" s="20">
        <v>35</v>
      </c>
      <c r="K49" s="20"/>
      <c r="N49" s="20" t="s">
        <v>41</v>
      </c>
    </row>
    <row r="50" spans="1:15" x14ac:dyDescent="0.25">
      <c r="A50" s="24"/>
      <c r="C50" s="6"/>
      <c r="D50" s="16"/>
      <c r="E50" s="16"/>
      <c r="F50" s="16"/>
      <c r="G50" s="16"/>
      <c r="H50" s="16"/>
      <c r="I50" s="20"/>
      <c r="J50" s="20"/>
      <c r="K50" s="20"/>
      <c r="N50" s="20"/>
    </row>
    <row r="51" spans="1:15" x14ac:dyDescent="0.25">
      <c r="A51" s="28">
        <v>44995</v>
      </c>
      <c r="C51" s="6" t="s">
        <v>9</v>
      </c>
      <c r="D51" s="16">
        <v>64</v>
      </c>
      <c r="E51" s="16"/>
      <c r="F51" s="16"/>
      <c r="G51" s="16">
        <v>64</v>
      </c>
      <c r="H51" s="16"/>
      <c r="I51" s="20"/>
      <c r="J51" s="20"/>
      <c r="K51" s="20"/>
      <c r="N51" s="20"/>
    </row>
    <row r="52" spans="1:15" x14ac:dyDescent="0.25">
      <c r="A52" s="28">
        <v>44995</v>
      </c>
      <c r="C52" s="6" t="s">
        <v>34</v>
      </c>
      <c r="D52" s="16">
        <v>256</v>
      </c>
      <c r="E52" s="16"/>
      <c r="F52" s="16">
        <v>256</v>
      </c>
      <c r="G52" s="16"/>
      <c r="H52" s="16"/>
      <c r="I52" s="20"/>
      <c r="M52" s="20"/>
      <c r="N52" s="20"/>
    </row>
    <row r="53" spans="1:15" x14ac:dyDescent="0.25">
      <c r="A53" s="28">
        <v>44995</v>
      </c>
      <c r="C53" s="6" t="s">
        <v>42</v>
      </c>
      <c r="D53" s="16">
        <v>15.42</v>
      </c>
      <c r="E53" s="16">
        <v>15.42</v>
      </c>
      <c r="F53" s="16"/>
      <c r="G53" s="16"/>
      <c r="H53" s="16"/>
      <c r="I53" s="20"/>
      <c r="J53" s="20"/>
      <c r="K53" s="20"/>
      <c r="N53" s="20" t="s">
        <v>43</v>
      </c>
    </row>
    <row r="54" spans="1:15" x14ac:dyDescent="0.25">
      <c r="A54" s="28">
        <v>44995</v>
      </c>
      <c r="C54" s="6" t="s">
        <v>44</v>
      </c>
      <c r="D54" s="16">
        <v>30</v>
      </c>
      <c r="E54" s="16"/>
      <c r="F54" s="16"/>
      <c r="G54" s="16"/>
      <c r="H54" s="16"/>
      <c r="I54" s="20"/>
      <c r="J54" s="20">
        <v>30</v>
      </c>
      <c r="K54" s="20"/>
      <c r="L54" s="20"/>
    </row>
    <row r="55" spans="1:15" x14ac:dyDescent="0.25">
      <c r="A55" s="28">
        <v>44995</v>
      </c>
      <c r="C55" s="6"/>
      <c r="D55" s="16"/>
      <c r="E55" s="16"/>
      <c r="F55" s="16"/>
      <c r="G55" s="16"/>
      <c r="H55" s="16"/>
      <c r="I55" s="20"/>
      <c r="J55" s="20"/>
      <c r="K55" s="20"/>
      <c r="L55" s="20"/>
    </row>
    <row r="56" spans="1:15" x14ac:dyDescent="0.25">
      <c r="A56" s="28">
        <v>44995</v>
      </c>
      <c r="C56" s="6" t="s">
        <v>45</v>
      </c>
      <c r="D56" s="16">
        <v>1157.99</v>
      </c>
      <c r="E56" s="16"/>
      <c r="F56" s="16"/>
      <c r="G56" s="16"/>
      <c r="H56" s="16"/>
      <c r="I56" s="20"/>
      <c r="J56" s="20">
        <v>964.99</v>
      </c>
      <c r="K56" s="20"/>
      <c r="L56" s="20">
        <v>193</v>
      </c>
      <c r="N56" s="20" t="s">
        <v>46</v>
      </c>
    </row>
    <row r="57" spans="1:15" x14ac:dyDescent="0.25">
      <c r="A57" s="28">
        <v>44995</v>
      </c>
      <c r="C57" s="6" t="s">
        <v>47</v>
      </c>
      <c r="D57" s="16">
        <v>72</v>
      </c>
      <c r="E57" s="16">
        <v>72</v>
      </c>
      <c r="F57" s="16"/>
      <c r="G57" s="16"/>
      <c r="H57" s="16"/>
      <c r="I57" s="20"/>
      <c r="J57" s="20"/>
      <c r="K57" s="20"/>
      <c r="L57" s="20"/>
    </row>
    <row r="58" spans="1:15" x14ac:dyDescent="0.25">
      <c r="A58" s="24"/>
      <c r="C58" s="6" t="s">
        <v>48</v>
      </c>
      <c r="D58" s="16">
        <v>389.91</v>
      </c>
      <c r="E58" s="16">
        <v>389.91</v>
      </c>
      <c r="F58" s="16"/>
      <c r="G58" s="16"/>
      <c r="H58" s="16"/>
      <c r="I58" s="20"/>
      <c r="J58" s="20"/>
      <c r="K58" s="20"/>
      <c r="L58" s="20"/>
    </row>
    <row r="59" spans="1:15" x14ac:dyDescent="0.25">
      <c r="A59" s="28"/>
      <c r="C59" s="6"/>
      <c r="D59" s="16"/>
      <c r="E59" s="16"/>
      <c r="F59" s="16"/>
      <c r="G59" s="16"/>
      <c r="H59" s="16"/>
      <c r="I59" s="20"/>
      <c r="J59" s="20"/>
      <c r="K59" s="20"/>
      <c r="L59" s="20"/>
    </row>
    <row r="61" spans="1:15" ht="15.75" thickBot="1" x14ac:dyDescent="0.3">
      <c r="C61" s="29" t="s">
        <v>49</v>
      </c>
      <c r="D61" s="30">
        <f t="shared" ref="D61:L61" si="0">SUM(D8:D59)</f>
        <v>9692.57</v>
      </c>
      <c r="E61" s="30">
        <f t="shared" si="0"/>
        <v>1194.45</v>
      </c>
      <c r="F61" s="30">
        <f t="shared" si="0"/>
        <v>1558.1999999999998</v>
      </c>
      <c r="G61" s="30">
        <f t="shared" si="0"/>
        <v>327.20000000000005</v>
      </c>
      <c r="H61" s="30">
        <f t="shared" si="0"/>
        <v>0</v>
      </c>
      <c r="I61" s="30">
        <f t="shared" si="0"/>
        <v>60.460000000000008</v>
      </c>
      <c r="J61" s="30">
        <f t="shared" si="0"/>
        <v>6335.26</v>
      </c>
      <c r="K61" s="30">
        <f t="shared" si="0"/>
        <v>0</v>
      </c>
      <c r="L61" s="30">
        <f t="shared" si="0"/>
        <v>217</v>
      </c>
      <c r="N61" s="20">
        <f>SUM(E61:M61)</f>
        <v>9692.57</v>
      </c>
      <c r="O61" s="20"/>
    </row>
    <row r="62" spans="1:15" ht="15.75" thickTop="1" x14ac:dyDescent="0.25">
      <c r="D62" s="31"/>
      <c r="E62" s="16"/>
      <c r="F62" s="16"/>
      <c r="G62" s="16"/>
      <c r="H62" s="16"/>
      <c r="I62" s="20"/>
      <c r="J62" s="20"/>
      <c r="K62" s="20"/>
      <c r="L62" s="20"/>
      <c r="N62" s="20"/>
    </row>
    <row r="63" spans="1:15" ht="15.75" x14ac:dyDescent="0.25">
      <c r="D63" s="32" t="s">
        <v>50</v>
      </c>
      <c r="E63" s="16"/>
      <c r="F63" s="16"/>
      <c r="G63" s="16"/>
      <c r="H63" s="33">
        <v>24094.33</v>
      </c>
      <c r="I63" s="20"/>
      <c r="J63" s="20"/>
      <c r="K63" s="20"/>
      <c r="L63" s="20"/>
      <c r="M63" s="34" t="s">
        <v>51</v>
      </c>
      <c r="N63" s="20"/>
    </row>
    <row r="64" spans="1:15" ht="15.75" x14ac:dyDescent="0.25">
      <c r="D64" s="35" t="s">
        <v>51</v>
      </c>
      <c r="E64" s="16"/>
      <c r="F64" s="16"/>
      <c r="G64" s="16"/>
      <c r="H64" s="16">
        <v>300</v>
      </c>
      <c r="I64" s="20"/>
      <c r="J64" s="20"/>
      <c r="K64" s="20"/>
      <c r="L64" s="20"/>
      <c r="N64" s="20"/>
    </row>
    <row r="65" spans="3:16" ht="15.75" x14ac:dyDescent="0.25">
      <c r="D65" s="35" t="s">
        <v>52</v>
      </c>
      <c r="E65" s="16"/>
      <c r="F65" s="16"/>
      <c r="G65" s="16"/>
      <c r="H65" s="16">
        <v>10000</v>
      </c>
      <c r="I65" s="20"/>
      <c r="J65" s="20"/>
      <c r="K65" s="36" t="s">
        <v>53</v>
      </c>
      <c r="L65" s="20"/>
      <c r="M65" s="37">
        <v>10000</v>
      </c>
      <c r="N65" s="20"/>
    </row>
    <row r="66" spans="3:16" ht="15.75" x14ac:dyDescent="0.25">
      <c r="D66" s="35" t="s">
        <v>54</v>
      </c>
      <c r="E66" s="16"/>
      <c r="F66" s="16"/>
      <c r="G66" s="16"/>
      <c r="H66" s="16">
        <v>117</v>
      </c>
      <c r="I66" s="20"/>
      <c r="J66" s="20"/>
      <c r="K66" s="36" t="s">
        <v>55</v>
      </c>
      <c r="L66" s="20"/>
      <c r="M66" s="37">
        <v>312.92</v>
      </c>
      <c r="N66" s="20"/>
    </row>
    <row r="67" spans="3:16" ht="15.75" x14ac:dyDescent="0.25">
      <c r="D67" s="35" t="s">
        <v>55</v>
      </c>
      <c r="E67" s="16"/>
      <c r="F67" s="16"/>
      <c r="G67" s="16"/>
      <c r="H67" s="16">
        <v>312.92</v>
      </c>
      <c r="I67" s="20"/>
      <c r="J67" s="20"/>
      <c r="K67" s="36" t="s">
        <v>56</v>
      </c>
      <c r="L67" s="20"/>
      <c r="M67" s="37">
        <v>600</v>
      </c>
      <c r="N67" s="20"/>
    </row>
    <row r="68" spans="3:16" ht="15.75" x14ac:dyDescent="0.25">
      <c r="D68" s="35" t="s">
        <v>56</v>
      </c>
      <c r="E68" s="16"/>
      <c r="F68" s="16"/>
      <c r="G68" s="16"/>
      <c r="H68" s="16">
        <v>600</v>
      </c>
      <c r="I68" s="20"/>
      <c r="J68" s="20"/>
      <c r="K68" s="36" t="s">
        <v>54</v>
      </c>
      <c r="L68" s="20"/>
      <c r="M68" s="37">
        <v>117</v>
      </c>
      <c r="N68" s="20"/>
    </row>
    <row r="69" spans="3:16" ht="15.75" x14ac:dyDescent="0.25">
      <c r="D69" s="35" t="s">
        <v>57</v>
      </c>
      <c r="E69" s="16"/>
      <c r="F69" s="16"/>
      <c r="G69" s="16"/>
      <c r="H69" s="16">
        <v>1567.66</v>
      </c>
      <c r="I69" s="20"/>
      <c r="J69" s="20"/>
      <c r="K69" s="36" t="s">
        <v>58</v>
      </c>
      <c r="L69" s="20"/>
      <c r="M69" s="16">
        <v>1567.66</v>
      </c>
    </row>
    <row r="70" spans="3:16" ht="15.75" x14ac:dyDescent="0.25">
      <c r="D70" s="35" t="s">
        <v>59</v>
      </c>
      <c r="E70" s="16"/>
      <c r="F70" s="16"/>
      <c r="G70" s="16"/>
      <c r="H70" s="16">
        <f>SUM(D61)</f>
        <v>9692.57</v>
      </c>
      <c r="I70" s="36"/>
      <c r="J70" s="20"/>
      <c r="K70" s="38" t="s">
        <v>60</v>
      </c>
      <c r="L70" s="20"/>
      <c r="M70" s="16">
        <v>300</v>
      </c>
    </row>
    <row r="71" spans="3:16" ht="16.5" thickBot="1" x14ac:dyDescent="0.3">
      <c r="D71" s="39" t="s">
        <v>61</v>
      </c>
      <c r="H71" s="40">
        <f>SUM(H63:H69)-H70</f>
        <v>27299.340000000004</v>
      </c>
      <c r="P71" s="20"/>
    </row>
    <row r="72" spans="3:16" ht="16.5" thickTop="1" x14ac:dyDescent="0.25">
      <c r="K72" s="36" t="s">
        <v>49</v>
      </c>
      <c r="M72" s="41">
        <f>SUM(M65:M71)</f>
        <v>12897.58</v>
      </c>
      <c r="P72" s="20"/>
    </row>
    <row r="73" spans="3:16" x14ac:dyDescent="0.25">
      <c r="P73" s="20"/>
    </row>
    <row r="74" spans="3:16" x14ac:dyDescent="0.25">
      <c r="E74" s="6" t="s">
        <v>62</v>
      </c>
      <c r="H74" s="42">
        <f>H71</f>
        <v>27299.340000000004</v>
      </c>
      <c r="P74" s="43"/>
    </row>
    <row r="75" spans="3:16" x14ac:dyDescent="0.25">
      <c r="C75" s="5"/>
      <c r="K75" s="20"/>
      <c r="P75" s="16"/>
    </row>
    <row r="76" spans="3:16" x14ac:dyDescent="0.25">
      <c r="P76" s="16"/>
    </row>
    <row r="77" spans="3:16" x14ac:dyDescent="0.25">
      <c r="P77" s="16"/>
    </row>
    <row r="78" spans="3:16" x14ac:dyDescent="0.25">
      <c r="P78" s="16"/>
    </row>
    <row r="79" spans="3:16" x14ac:dyDescent="0.25">
      <c r="P79" s="20"/>
    </row>
    <row r="80" spans="3:16" x14ac:dyDescent="0.25">
      <c r="P80" s="43"/>
    </row>
    <row r="81" spans="1:16" x14ac:dyDescent="0.25">
      <c r="P81" s="20"/>
    </row>
    <row r="82" spans="1:16" x14ac:dyDescent="0.25">
      <c r="P82" s="20"/>
    </row>
    <row r="84" spans="1:16" x14ac:dyDescent="0.25">
      <c r="A84" s="28"/>
      <c r="B84" s="6"/>
      <c r="C84" s="16"/>
    </row>
    <row r="85" spans="1:16" x14ac:dyDescent="0.25">
      <c r="A85" s="28"/>
      <c r="B85" s="6"/>
      <c r="C85" s="16"/>
    </row>
    <row r="86" spans="1:16" x14ac:dyDescent="0.25">
      <c r="A86" s="28"/>
      <c r="B86" s="6"/>
      <c r="C86" s="16"/>
    </row>
    <row r="87" spans="1:16" x14ac:dyDescent="0.25">
      <c r="A87" s="28"/>
      <c r="B87" s="6"/>
      <c r="C87" s="16"/>
    </row>
    <row r="88" spans="1:16" x14ac:dyDescent="0.25">
      <c r="A88" s="28"/>
      <c r="B88" s="6"/>
      <c r="C88" s="16"/>
    </row>
    <row r="89" spans="1:16" x14ac:dyDescent="0.25">
      <c r="A89" s="28"/>
      <c r="B89" s="6"/>
      <c r="C89" s="16"/>
    </row>
    <row r="90" spans="1:16" x14ac:dyDescent="0.25">
      <c r="A90" s="28"/>
      <c r="B90" s="6"/>
      <c r="C90" s="16"/>
    </row>
    <row r="91" spans="1:16" x14ac:dyDescent="0.25">
      <c r="A91" s="28"/>
      <c r="B91" s="6"/>
      <c r="C91" s="16"/>
    </row>
  </sheetData>
  <mergeCells count="1"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8ACE-FEB7-41D1-8605-AA3F84FEE4CD}">
  <dimension ref="A1:N23"/>
  <sheetViews>
    <sheetView workbookViewId="0">
      <selection activeCell="L21" sqref="L21"/>
    </sheetView>
  </sheetViews>
  <sheetFormatPr defaultRowHeight="15" x14ac:dyDescent="0.25"/>
  <cols>
    <col min="8" max="9" width="10.140625" bestFit="1" customWidth="1"/>
    <col min="11" max="11" width="4.140625" customWidth="1"/>
    <col min="12" max="12" width="12" customWidth="1"/>
  </cols>
  <sheetData>
    <row r="1" spans="1:14" x14ac:dyDescent="0.25">
      <c r="A1" t="s">
        <v>63</v>
      </c>
      <c r="E1" s="48" t="s">
        <v>64</v>
      </c>
      <c r="F1" s="48"/>
      <c r="G1" s="48"/>
      <c r="H1" s="48"/>
      <c r="I1" s="48"/>
      <c r="J1" s="48"/>
      <c r="K1" s="48"/>
    </row>
    <row r="2" spans="1:14" x14ac:dyDescent="0.25">
      <c r="E2" s="44"/>
      <c r="F2" s="44"/>
      <c r="G2" s="44"/>
      <c r="H2" s="44"/>
      <c r="I2" s="44"/>
      <c r="J2" s="44"/>
      <c r="K2" s="44"/>
    </row>
    <row r="3" spans="1:14" ht="30" x14ac:dyDescent="0.25">
      <c r="E3" s="44"/>
      <c r="F3" s="44"/>
      <c r="G3" s="44"/>
      <c r="H3" t="s">
        <v>66</v>
      </c>
      <c r="I3" t="s">
        <v>67</v>
      </c>
      <c r="J3" t="s">
        <v>77</v>
      </c>
      <c r="K3" s="6"/>
      <c r="L3" s="46" t="s">
        <v>79</v>
      </c>
      <c r="M3" s="45"/>
      <c r="N3" s="45"/>
    </row>
    <row r="4" spans="1:14" x14ac:dyDescent="0.25">
      <c r="J4" t="s">
        <v>78</v>
      </c>
    </row>
    <row r="5" spans="1:14" x14ac:dyDescent="0.25">
      <c r="A5" t="s">
        <v>65</v>
      </c>
      <c r="H5" s="20">
        <v>23670</v>
      </c>
      <c r="I5" s="20">
        <v>24094</v>
      </c>
      <c r="J5" s="20">
        <f>SUM(I5-H5)</f>
        <v>424</v>
      </c>
      <c r="L5" t="s">
        <v>80</v>
      </c>
    </row>
    <row r="6" spans="1:14" x14ac:dyDescent="0.25">
      <c r="H6" s="20"/>
      <c r="I6" s="20"/>
      <c r="J6" s="20"/>
    </row>
    <row r="7" spans="1:14" x14ac:dyDescent="0.25">
      <c r="A7" t="s">
        <v>68</v>
      </c>
      <c r="H7" s="20">
        <v>7000</v>
      </c>
      <c r="I7" s="20">
        <v>10000</v>
      </c>
      <c r="J7" s="20">
        <f>SUM(I7-H7)</f>
        <v>3000</v>
      </c>
      <c r="L7" t="s">
        <v>81</v>
      </c>
    </row>
    <row r="8" spans="1:14" x14ac:dyDescent="0.25">
      <c r="H8" s="20"/>
      <c r="I8" s="20"/>
      <c r="J8" s="20"/>
    </row>
    <row r="9" spans="1:14" x14ac:dyDescent="0.25">
      <c r="A9" t="s">
        <v>69</v>
      </c>
      <c r="H9" s="20">
        <v>548</v>
      </c>
      <c r="I9" s="20">
        <v>2898</v>
      </c>
      <c r="J9" s="20">
        <f>SUM(I9-H9)</f>
        <v>2350</v>
      </c>
      <c r="L9" t="s">
        <v>82</v>
      </c>
    </row>
    <row r="10" spans="1:14" x14ac:dyDescent="0.25">
      <c r="H10" s="20"/>
      <c r="I10" s="20"/>
      <c r="J10" s="20"/>
    </row>
    <row r="11" spans="1:14" x14ac:dyDescent="0.25">
      <c r="A11" t="s">
        <v>70</v>
      </c>
      <c r="H11" s="20">
        <v>1851</v>
      </c>
      <c r="I11" s="20">
        <v>1948</v>
      </c>
      <c r="J11" s="20">
        <f>SUM(I11-H11)</f>
        <v>97</v>
      </c>
      <c r="L11" t="s">
        <v>83</v>
      </c>
    </row>
    <row r="12" spans="1:14" x14ac:dyDescent="0.25">
      <c r="H12" s="20"/>
      <c r="I12" s="20"/>
      <c r="J12" s="20"/>
    </row>
    <row r="13" spans="1:14" x14ac:dyDescent="0.25">
      <c r="A13" t="s">
        <v>71</v>
      </c>
      <c r="H13" s="20">
        <v>0</v>
      </c>
      <c r="I13" s="20">
        <v>0</v>
      </c>
      <c r="J13" s="20">
        <f>SUM(I13-H13)</f>
        <v>0</v>
      </c>
    </row>
    <row r="14" spans="1:14" x14ac:dyDescent="0.25">
      <c r="H14" s="20"/>
      <c r="I14" s="20"/>
      <c r="J14" s="20"/>
    </row>
    <row r="15" spans="1:14" x14ac:dyDescent="0.25">
      <c r="A15" t="s">
        <v>72</v>
      </c>
      <c r="H15" s="20">
        <v>5272.2</v>
      </c>
      <c r="I15" s="20">
        <v>7745</v>
      </c>
      <c r="J15" s="20">
        <f>SUM(I15-H15)</f>
        <v>2472.8000000000002</v>
      </c>
      <c r="L15" t="s">
        <v>84</v>
      </c>
    </row>
    <row r="16" spans="1:14" x14ac:dyDescent="0.25">
      <c r="H16" s="20"/>
      <c r="I16" s="20"/>
      <c r="J16" s="20"/>
    </row>
    <row r="17" spans="1:12" x14ac:dyDescent="0.25">
      <c r="A17" t="s">
        <v>73</v>
      </c>
      <c r="H17" s="20">
        <v>24094</v>
      </c>
      <c r="I17" s="20">
        <v>27200</v>
      </c>
      <c r="J17" s="20">
        <f>SUM(I17-H17)</f>
        <v>3106</v>
      </c>
      <c r="L17" t="s">
        <v>85</v>
      </c>
    </row>
    <row r="18" spans="1:12" x14ac:dyDescent="0.25">
      <c r="H18" s="20"/>
      <c r="I18" s="20"/>
      <c r="J18" s="20"/>
    </row>
    <row r="19" spans="1:12" x14ac:dyDescent="0.25">
      <c r="A19" t="s">
        <v>74</v>
      </c>
      <c r="H19" s="20"/>
      <c r="I19" s="20"/>
      <c r="J19" s="20"/>
    </row>
    <row r="20" spans="1:12" x14ac:dyDescent="0.25">
      <c r="H20" s="20"/>
      <c r="I20" s="20"/>
      <c r="J20" s="20"/>
    </row>
    <row r="21" spans="1:12" x14ac:dyDescent="0.25">
      <c r="A21" t="s">
        <v>75</v>
      </c>
      <c r="H21" s="20">
        <v>18450</v>
      </c>
      <c r="I21" s="20">
        <v>21000</v>
      </c>
      <c r="J21" s="20">
        <f>SUM(I21-H21)</f>
        <v>2550</v>
      </c>
      <c r="L21" t="s">
        <v>86</v>
      </c>
    </row>
    <row r="23" spans="1:12" x14ac:dyDescent="0.25">
      <c r="A23" t="s">
        <v>76</v>
      </c>
      <c r="H23">
        <v>0</v>
      </c>
      <c r="I23">
        <v>0</v>
      </c>
    </row>
  </sheetData>
  <mergeCells count="1">
    <mergeCell ref="E1:K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E38A-4B89-470D-BAB5-786E1A020CD5}">
  <dimension ref="A1:H15"/>
  <sheetViews>
    <sheetView tabSelected="1" workbookViewId="0">
      <selection activeCell="H1" sqref="H1"/>
    </sheetView>
  </sheetViews>
  <sheetFormatPr defaultRowHeight="15" x14ac:dyDescent="0.25"/>
  <cols>
    <col min="7" max="7" width="10.140625" bestFit="1" customWidth="1"/>
  </cols>
  <sheetData>
    <row r="1" spans="1:8" x14ac:dyDescent="0.25">
      <c r="D1" s="49" t="s">
        <v>97</v>
      </c>
      <c r="H1" s="49">
        <v>2023</v>
      </c>
    </row>
    <row r="3" spans="1:8" x14ac:dyDescent="0.25">
      <c r="G3" t="s">
        <v>78</v>
      </c>
    </row>
    <row r="4" spans="1:8" x14ac:dyDescent="0.25">
      <c r="A4" t="s">
        <v>87</v>
      </c>
      <c r="G4" s="20">
        <v>2500</v>
      </c>
    </row>
    <row r="5" spans="1:8" x14ac:dyDescent="0.25">
      <c r="A5" t="s">
        <v>88</v>
      </c>
      <c r="G5" s="20">
        <v>7960</v>
      </c>
    </row>
    <row r="6" spans="1:8" x14ac:dyDescent="0.25">
      <c r="A6" t="s">
        <v>89</v>
      </c>
      <c r="G6" s="20">
        <v>1750</v>
      </c>
    </row>
    <row r="7" spans="1:8" x14ac:dyDescent="0.25">
      <c r="A7" t="s">
        <v>90</v>
      </c>
      <c r="G7" s="20">
        <v>1400</v>
      </c>
    </row>
    <row r="8" spans="1:8" x14ac:dyDescent="0.25">
      <c r="A8" t="s">
        <v>91</v>
      </c>
      <c r="G8" s="20">
        <v>15000</v>
      </c>
    </row>
    <row r="9" spans="1:8" x14ac:dyDescent="0.25">
      <c r="A9" t="s">
        <v>92</v>
      </c>
      <c r="G9" s="20">
        <v>1667</v>
      </c>
    </row>
    <row r="10" spans="1:8" x14ac:dyDescent="0.25">
      <c r="A10" t="s">
        <v>93</v>
      </c>
      <c r="G10" s="20">
        <v>212</v>
      </c>
    </row>
    <row r="11" spans="1:8" x14ac:dyDescent="0.25">
      <c r="A11" t="s">
        <v>94</v>
      </c>
      <c r="G11" s="20">
        <v>5306</v>
      </c>
    </row>
    <row r="12" spans="1:8" x14ac:dyDescent="0.25">
      <c r="A12" t="s">
        <v>95</v>
      </c>
      <c r="G12" s="20">
        <v>2545</v>
      </c>
    </row>
    <row r="13" spans="1:8" x14ac:dyDescent="0.25">
      <c r="A13" t="s">
        <v>96</v>
      </c>
      <c r="G13" s="20">
        <v>650</v>
      </c>
    </row>
    <row r="15" spans="1:8" x14ac:dyDescent="0.25">
      <c r="G15" s="20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Harris</dc:creator>
  <cp:lastModifiedBy>Rita Harris</cp:lastModifiedBy>
  <dcterms:created xsi:type="dcterms:W3CDTF">2023-05-31T15:30:50Z</dcterms:created>
  <dcterms:modified xsi:type="dcterms:W3CDTF">2023-05-31T17:22:36Z</dcterms:modified>
</cp:coreProperties>
</file>